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ursula.rahnik\Desktop\"/>
    </mc:Choice>
  </mc:AlternateContent>
  <xr:revisionPtr revIDLastSave="0" documentId="13_ncr:1_{F79DBF8C-BD06-40D7-BF38-CB5A56F0F587}" xr6:coauthVersionLast="47" xr6:coauthVersionMax="47" xr10:uidLastSave="{00000000-0000-0000-0000-000000000000}"/>
  <bookViews>
    <workbookView xWindow="-110" yWindow="-110" windowWidth="19420" windowHeight="1150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 l="1"/>
  <c r="G62" i="1" s="1"/>
  <c r="E61" i="1"/>
  <c r="G61" i="1"/>
  <c r="F61" i="1"/>
  <c r="E60" i="1"/>
  <c r="G60" i="1" s="1"/>
  <c r="F60" i="1" s="1"/>
  <c r="E59" i="1"/>
  <c r="G59" i="1" s="1"/>
  <c r="F59" i="1" s="1"/>
  <c r="E58" i="1"/>
  <c r="G58" i="1" s="1"/>
  <c r="F58" i="1" s="1"/>
  <c r="G45" i="1"/>
  <c r="G44" i="1"/>
  <c r="F62" i="1" l="1"/>
  <c r="F44" i="1" l="1"/>
  <c r="G43" i="1"/>
  <c r="F43" i="1" s="1"/>
  <c r="E64" i="1"/>
  <c r="G64" i="1" s="1"/>
  <c r="E63" i="1"/>
  <c r="G63" i="1" s="1"/>
  <c r="E57" i="1"/>
  <c r="G57" i="1" s="1"/>
  <c r="E56" i="1"/>
  <c r="G56" i="1" s="1"/>
  <c r="E55" i="1"/>
  <c r="G55" i="1" s="1"/>
  <c r="E54" i="1"/>
  <c r="G54" i="1" s="1"/>
  <c r="E53" i="1"/>
  <c r="G53" i="1" s="1"/>
  <c r="E52" i="1"/>
  <c r="G52" i="1" s="1"/>
  <c r="E51" i="1"/>
  <c r="G51" i="1" s="1"/>
  <c r="E50" i="1"/>
  <c r="G50" i="1" s="1"/>
  <c r="E49" i="1"/>
  <c r="G49" i="1" s="1"/>
  <c r="E48" i="1"/>
  <c r="G48" i="1" s="1"/>
  <c r="E47" i="1"/>
  <c r="G47" i="1" s="1"/>
  <c r="E46" i="1"/>
  <c r="G46" i="1" s="1"/>
  <c r="E42" i="1"/>
  <c r="G42" i="1" s="1"/>
  <c r="F42" i="1" s="1"/>
  <c r="E41" i="1"/>
  <c r="G41" i="1" s="1"/>
  <c r="C65" i="1"/>
  <c r="E40" i="1"/>
  <c r="G40" i="1" s="1"/>
  <c r="B65" i="1"/>
  <c r="D65" i="1"/>
  <c r="F41" i="1" l="1"/>
  <c r="F63" i="1"/>
  <c r="F57" i="1"/>
  <c r="F56" i="1"/>
  <c r="F55" i="1"/>
  <c r="F54" i="1"/>
  <c r="F53" i="1"/>
  <c r="F52" i="1"/>
  <c r="F51" i="1"/>
  <c r="F50" i="1"/>
  <c r="F49" i="1"/>
  <c r="F48" i="1"/>
  <c r="F47" i="1"/>
  <c r="F46" i="1"/>
  <c r="I40" i="1"/>
  <c r="F40" i="1"/>
  <c r="F64" i="1"/>
  <c r="E65" i="1"/>
  <c r="G65" i="1" l="1"/>
  <c r="F67" i="1" s="1"/>
  <c r="F65" i="1"/>
</calcChain>
</file>

<file path=xl/sharedStrings.xml><?xml version="1.0" encoding="utf-8"?>
<sst xmlns="http://schemas.openxmlformats.org/spreadsheetml/2006/main" count="87" uniqueCount="81">
  <si>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</si>
  <si>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</si>
  <si>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</si>
  <si>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</si>
  <si>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</si>
  <si>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</si>
  <si>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</si>
  <si>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</si>
  <si>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</si>
  <si>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</si>
  <si>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</si>
  <si>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</si>
  <si>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</si>
  <si>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</si>
  <si>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</si>
  <si>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</si>
  <si>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</si>
  <si>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</si>
  <si>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</si>
  <si>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</si>
  <si>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</si>
  <si>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</si>
  <si>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</si>
  <si>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</si>
  <si>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</si>
  <si>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</si>
  <si>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</si>
  <si>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</si>
  <si>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</si>
  <si>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</si>
  <si>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</si>
  <si>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</si>
  <si>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</si>
  <si>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</si>
  <si>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</si>
  <si>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</si>
  <si>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</si>
  <si>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</si>
  <si>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</si>
  <si>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</si>
  <si>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</si>
  <si>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</si>
  <si>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</si>
  <si>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</si>
  <si>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Vabatahtlik Tuletõrje Selts Pihtla Pritsumehed</t>
  </si>
  <si>
    <t>Pritsumaja, Pihtla küla, Saaremaa vald, Saare maakond</t>
  </si>
  <si>
    <t>Ursula Rahnik</t>
  </si>
  <si>
    <t>pihtlavpk@gmail.com</t>
  </si>
  <si>
    <t>EE581010220088297016</t>
  </si>
  <si>
    <t>Televiisor 65 tolli</t>
  </si>
  <si>
    <t>Skänner-printer värviline</t>
  </si>
  <si>
    <t>Dünamo- ja päikesepatareiga raadio-akupank</t>
  </si>
  <si>
    <t>Võimas päikesepatareiga akupank 20 000mAh LED lamp ja juhtmevaba laadija telefonile</t>
  </si>
  <si>
    <t>Bluetooth kõlariga LED-latern, akupank, dünamo käsivändaga laadimine, päikesepaneel, digiraadio All-in1</t>
  </si>
  <si>
    <t>Taskulamp Fitorch P20C 1500 Luumenit</t>
  </si>
  <si>
    <t>Termotekk 2tk (tk 4.99)</t>
  </si>
  <si>
    <t>Võimas pealamp LED Mil-Tec 200lm</t>
  </si>
  <si>
    <t>Laetav akuga LED pealamp Recharge GC220</t>
  </si>
  <si>
    <t>Veefilter Katadyn BeFree 1.0L koos pudeliga (läbipaistev)</t>
  </si>
  <si>
    <t>Veepuhastustabletid MEDENTECH Aquatabs (50 tbl)</t>
  </si>
  <si>
    <t>Patareidega raadio</t>
  </si>
  <si>
    <t>Ennetus- ja kriisivarude soetamine ennetustegevuste läbiviimiseks</t>
  </si>
  <si>
    <t>Patareidega raadio Panasonic</t>
  </si>
  <si>
    <t>Akupank 60 000 LED valgustiga</t>
  </si>
  <si>
    <t>Kohver (kriisikohver)</t>
  </si>
  <si>
    <t>Pop Up telk Scandipro Mini koos soojuskiirguriga</t>
  </si>
  <si>
    <t>Akujaam Sandberg® Power Station 80 000 mAh</t>
  </si>
  <si>
    <t>Sisseehitatud akuga lambipirn 15.72 tk</t>
  </si>
  <si>
    <t xml:space="preserve"> </t>
  </si>
  <si>
    <t>Gaasipliit Brock</t>
  </si>
  <si>
    <t>Matkanõude komplekt Redcliffs 3 osa</t>
  </si>
  <si>
    <t>Gaasiballoon 2.52 tk</t>
  </si>
  <si>
    <t>Mobiili laadija Power Adapter W100ACC GaN + C520C Cable</t>
  </si>
  <si>
    <t>Gaasisoojendi kaasaskantav</t>
  </si>
  <si>
    <t>Esmaabikomplekt MIL-TEC® 25-osaline MID</t>
  </si>
  <si>
    <t>Õhkmadratsi pump akuga</t>
  </si>
  <si>
    <t>Veekindel märkmik 3.00 tk</t>
  </si>
  <si>
    <t xml:space="preserve">Tegeleme juba pikaajaliselt ennetustööga, varasemalt eelkõige kodunõustamiste ja infoürituste näol. Seoses keerulise julgeolekuolukorraga ja uute lisandunud elanikkonnakaitse ülesannetega on vaja seltsil arendada välja võimekusi, mis annaks võimaluse  panustada elanikkonnakaitse tegevustesse. Käesoleva projekti eesmärk on soetada elaanikkonnakaitse tegevuste ja koolituste läbiviimiseks vajalikud vahendid. Koolituste läbiviimiseks on vaja suure ekraaniga telerit, et kohalikule piirkonnale, kogukonnale, seltsiliikmetele kohapealses koolitusklassis koolitusi korraldada. Sülearvuti on seltsil varasemalt juba soetatud. Lisaks on vaja soetada värviline printer vajalike materjalide väljaprintimiseks. Samuti on vaja kriisikohvi komplekteerimiseks erinevaid näidisvahendeid. Vältingimustes ennetusürituste läbiviimiseks vajame pop-up telki koos soojendusega. </t>
  </si>
  <si>
    <t>Taotleja ei taotle samal ajal muust riigieelarvelisest, Euroopa Liidu või välisabi toetusmeetmest.  Taotleja on võimeline katma omafinantseeringu summa.</t>
  </si>
  <si>
    <t>01.10-31.12.2025</t>
  </si>
  <si>
    <t>Soetame ülejäänud projektis väljatoodud vahendid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</si>
</sst>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9">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0" fillId="2" borderId="20" xfId="0" applyFill="1" applyBorder="1" applyAlignment="1">
      <alignment horizontal="center"/>
    </xf>
    <xf numFmtId="0" fontId="11" fillId="2" borderId="24" xfId="1" applyFill="1" applyBorder="1"/>
    <xf numFmtId="0" fontId="0" fillId="2" borderId="20" xfId="0" applyFill="1" applyBorder="1" applyAlignment="1">
      <alignmen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1" xfId="0" applyFill="1" applyBorder="1" applyAlignment="1">
      <alignment horizontal="center" vertical="top"/>
    </xf>
    <xf numFmtId="0" fontId="0" fillId="2" borderId="23" xfId="0" applyFill="1" applyBorder="1" applyAlignment="1">
      <alignment horizontal="center" vertical="top"/>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xf numFmtId="14" fontId="0" fillId="2" borderId="20" xfId="0" applyNumberFormat="1" applyFill="1" applyBorder="1" applyAlignment="1">
      <alignment horizontal="center" wrapText="1"/>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14" fontId="0" fillId="2" borderId="20" xfId="0" applyNumberFormat="1" applyFill="1" applyBorder="1" applyAlignment="1">
      <alignment horizontal="center"/>
    </xf>
    <xf numFmtId="0" fontId="0" fillId="2" borderId="31" xfId="0" applyFill="1" applyBorder="1" applyAlignment="1">
      <alignment horizontal="center" wrapText="1"/>
    </xf>
    <xf numFmtId="0" fontId="0" fillId="2" borderId="32" xfId="0" applyFill="1" applyBorder="1" applyAlignment="1">
      <alignment horizontal="center"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ihtlavp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8"/>
  <sheetViews>
    <sheetView tabSelected="1" topLeftCell="A55" workbookViewId="0">
      <selection activeCell="C20" sqref="C20"/>
    </sheetView>
  </sheetViews>
  <sheetFormatPr defaultRowHeight="14.5" x14ac:dyDescent="0.35"/>
  <cols>
    <col min="1" max="1" width="37.6328125" customWidth="1"/>
    <col min="2" max="2" width="21.269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43" t="s">
        <v>22</v>
      </c>
      <c r="B1" s="43"/>
      <c r="C1" s="43"/>
      <c r="D1" s="43"/>
    </row>
    <row r="2" spans="1:4" ht="14.5" customHeight="1" x14ac:dyDescent="0.35">
      <c r="A2" s="14"/>
      <c r="B2" s="14"/>
      <c r="C2" s="14"/>
      <c r="D2" s="14"/>
    </row>
    <row r="3" spans="1:4" ht="14.5" customHeight="1" x14ac:dyDescent="0.35">
      <c r="A3" s="48" t="s">
        <v>34</v>
      </c>
      <c r="B3" s="48"/>
      <c r="C3" s="14"/>
      <c r="D3" s="14"/>
    </row>
    <row r="5" spans="1:4" ht="15" thickBot="1" x14ac:dyDescent="0.4">
      <c r="A5" s="1" t="s">
        <v>0</v>
      </c>
    </row>
    <row r="6" spans="1:4" x14ac:dyDescent="0.35">
      <c r="A6" s="11" t="s">
        <v>1</v>
      </c>
      <c r="B6" s="57"/>
      <c r="C6" s="58"/>
      <c r="D6" s="59"/>
    </row>
    <row r="7" spans="1:4" x14ac:dyDescent="0.35">
      <c r="A7" s="12" t="s">
        <v>2</v>
      </c>
      <c r="B7" s="60"/>
      <c r="C7" s="61"/>
      <c r="D7" s="62"/>
    </row>
    <row r="8" spans="1:4" x14ac:dyDescent="0.35">
      <c r="A8" s="12" t="s">
        <v>3</v>
      </c>
      <c r="B8" s="60"/>
      <c r="C8" s="61"/>
      <c r="D8" s="62"/>
    </row>
    <row r="9" spans="1:4" ht="15" thickBot="1" x14ac:dyDescent="0.4">
      <c r="A9" s="13" t="s">
        <v>4</v>
      </c>
      <c r="B9" s="54"/>
      <c r="C9" s="55"/>
      <c r="D9" s="56"/>
    </row>
    <row r="11" spans="1:4" ht="15" thickBot="1" x14ac:dyDescent="0.4">
      <c r="A11" s="1" t="s">
        <v>5</v>
      </c>
    </row>
    <row r="12" spans="1:4" x14ac:dyDescent="0.35">
      <c r="A12" s="5" t="s">
        <v>6</v>
      </c>
      <c r="B12" s="28">
        <v>45689</v>
      </c>
      <c r="C12" s="6" t="s">
        <v>7</v>
      </c>
      <c r="D12" s="28">
        <v>46022</v>
      </c>
    </row>
    <row r="13" spans="1:4" x14ac:dyDescent="0.35">
      <c r="A13" s="7" t="s">
        <v>35</v>
      </c>
      <c r="B13" s="66" t="s">
        <v>44</v>
      </c>
      <c r="C13" s="67"/>
      <c r="D13" s="68"/>
    </row>
    <row r="14" spans="1:4" x14ac:dyDescent="0.35">
      <c r="A14" s="8" t="s">
        <v>8</v>
      </c>
      <c r="B14" s="29">
        <v>80271256</v>
      </c>
      <c r="C14" s="4" t="s">
        <v>38</v>
      </c>
      <c r="D14" s="30" t="s">
        <v>48</v>
      </c>
    </row>
    <row r="15" spans="1:4" x14ac:dyDescent="0.35">
      <c r="A15" s="7" t="s">
        <v>9</v>
      </c>
      <c r="B15" s="66" t="s">
        <v>45</v>
      </c>
      <c r="C15" s="67"/>
      <c r="D15" s="68"/>
    </row>
    <row r="16" spans="1:4" x14ac:dyDescent="0.35">
      <c r="A16" s="7" t="s">
        <v>10</v>
      </c>
      <c r="B16" s="66" t="s">
        <v>46</v>
      </c>
      <c r="C16" s="67"/>
      <c r="D16" s="68"/>
    </row>
    <row r="17" spans="1:4" ht="15" thickBot="1" x14ac:dyDescent="0.4">
      <c r="A17" s="9" t="s">
        <v>17</v>
      </c>
      <c r="B17" s="31">
        <v>5103006</v>
      </c>
      <c r="C17" s="10" t="s">
        <v>11</v>
      </c>
      <c r="D17" s="41" t="s">
        <v>47</v>
      </c>
    </row>
    <row r="20" spans="1:4" ht="15" thickBot="1" x14ac:dyDescent="0.4">
      <c r="A20" s="2" t="s">
        <v>24</v>
      </c>
    </row>
    <row r="21" spans="1:4" ht="25.5" customHeight="1" x14ac:dyDescent="0.35">
      <c r="A21" s="49" t="s">
        <v>37</v>
      </c>
      <c r="B21" s="50"/>
      <c r="C21" s="50"/>
      <c r="D21" s="51"/>
    </row>
    <row r="22" spans="1:4" ht="62.5" customHeight="1" thickBot="1" x14ac:dyDescent="0.4">
      <c r="A22" s="63" t="s">
        <v>61</v>
      </c>
      <c r="B22" s="64"/>
      <c r="C22" s="64"/>
      <c r="D22" s="65"/>
    </row>
    <row r="23" spans="1:4" ht="15" thickBot="1" x14ac:dyDescent="0.4"/>
    <row r="24" spans="1:4" ht="39" customHeight="1" x14ac:dyDescent="0.35">
      <c r="A24" s="49" t="s">
        <v>36</v>
      </c>
      <c r="B24" s="50"/>
      <c r="C24" s="50"/>
      <c r="D24" s="51"/>
    </row>
    <row r="25" spans="1:4" ht="62.5" customHeight="1" thickBot="1" x14ac:dyDescent="0.4">
      <c r="A25" s="93" t="s">
        <v>77</v>
      </c>
      <c r="B25" s="94"/>
      <c r="C25" s="94"/>
      <c r="D25" s="95"/>
    </row>
    <row r="26" spans="1:4" ht="15" thickBot="1" x14ac:dyDescent="0.4">
      <c r="A26" s="20"/>
      <c r="B26" s="20"/>
      <c r="C26" s="20"/>
      <c r="D26" s="20"/>
    </row>
    <row r="27" spans="1:4" ht="15" thickBot="1" x14ac:dyDescent="0.4">
      <c r="A27" s="49" t="s">
        <v>28</v>
      </c>
      <c r="B27" s="50"/>
      <c r="C27" s="50"/>
      <c r="D27" s="51"/>
    </row>
    <row r="28" spans="1:4" ht="32.5" customHeight="1" x14ac:dyDescent="0.35">
      <c r="A28" s="21" t="s">
        <v>30</v>
      </c>
      <c r="B28" s="52" t="s">
        <v>29</v>
      </c>
      <c r="C28" s="52"/>
      <c r="D28" s="53"/>
    </row>
    <row r="29" spans="1:4" x14ac:dyDescent="0.35">
      <c r="A29" s="92">
        <v>45694</v>
      </c>
      <c r="B29" s="75" t="s">
        <v>62</v>
      </c>
      <c r="C29" s="75"/>
      <c r="D29" s="76"/>
    </row>
    <row r="30" spans="1:4" x14ac:dyDescent="0.35">
      <c r="A30" s="92">
        <v>45694</v>
      </c>
      <c r="B30" s="75" t="s">
        <v>63</v>
      </c>
      <c r="C30" s="75"/>
      <c r="D30" s="76"/>
    </row>
    <row r="31" spans="1:4" x14ac:dyDescent="0.35">
      <c r="A31" s="92">
        <v>45852</v>
      </c>
      <c r="B31" s="75" t="s">
        <v>70</v>
      </c>
      <c r="C31" s="75"/>
      <c r="D31" s="76"/>
    </row>
    <row r="32" spans="1:4" x14ac:dyDescent="0.35">
      <c r="A32" s="92">
        <v>45852</v>
      </c>
      <c r="B32" s="75" t="s">
        <v>69</v>
      </c>
      <c r="C32" s="75"/>
      <c r="D32" s="76"/>
    </row>
    <row r="33" spans="1:9" x14ac:dyDescent="0.35">
      <c r="A33" s="96">
        <v>45852</v>
      </c>
      <c r="B33" s="75" t="s">
        <v>71</v>
      </c>
      <c r="C33" s="75"/>
      <c r="D33" s="76"/>
    </row>
    <row r="34" spans="1:9" x14ac:dyDescent="0.35">
      <c r="A34" s="40" t="s">
        <v>79</v>
      </c>
      <c r="B34" s="75" t="s">
        <v>80</v>
      </c>
      <c r="C34" s="75"/>
      <c r="D34" s="76"/>
    </row>
    <row r="35" spans="1:9" ht="15" thickBot="1" x14ac:dyDescent="0.4">
      <c r="A35" s="33"/>
      <c r="B35" s="79"/>
      <c r="C35" s="79"/>
      <c r="D35" s="80"/>
    </row>
    <row r="37" spans="1:9" x14ac:dyDescent="0.35">
      <c r="A37" s="2" t="s">
        <v>12</v>
      </c>
    </row>
    <row r="38" spans="1:9" ht="32.5" customHeight="1" thickBot="1" x14ac:dyDescent="0.4">
      <c r="A38" s="81" t="s">
        <v>25</v>
      </c>
      <c r="B38" s="81"/>
      <c r="C38" s="81"/>
      <c r="D38" s="81"/>
      <c r="E38" s="81"/>
      <c r="F38" s="81"/>
      <c r="G38" s="81"/>
    </row>
    <row r="39" spans="1:9" ht="70.5" customHeight="1" thickBot="1" x14ac:dyDescent="0.4">
      <c r="A39" s="15" t="s">
        <v>68</v>
      </c>
      <c r="B39" s="16" t="s">
        <v>16</v>
      </c>
      <c r="C39" s="16" t="s">
        <v>21</v>
      </c>
      <c r="D39" s="16" t="s">
        <v>20</v>
      </c>
      <c r="E39" s="17" t="s">
        <v>14</v>
      </c>
      <c r="F39" s="17" t="s">
        <v>31</v>
      </c>
      <c r="G39" s="18" t="s">
        <v>15</v>
      </c>
    </row>
    <row r="40" spans="1:9" x14ac:dyDescent="0.35">
      <c r="A40" s="34" t="s">
        <v>63</v>
      </c>
      <c r="B40" s="35">
        <v>98.91</v>
      </c>
      <c r="C40" s="35"/>
      <c r="D40" s="35"/>
      <c r="E40" s="22">
        <f>D40/1.24+C40/1.22+B40</f>
        <v>98.91</v>
      </c>
      <c r="F40" s="27">
        <f>E40-G40</f>
        <v>9.8910000000000053</v>
      </c>
      <c r="G40" s="25">
        <f>E40-E40*0.1</f>
        <v>89.018999999999991</v>
      </c>
      <c r="I40">
        <f>E40*0.1</f>
        <v>9.891</v>
      </c>
    </row>
    <row r="41" spans="1:9" x14ac:dyDescent="0.35">
      <c r="A41" s="32" t="s">
        <v>49</v>
      </c>
      <c r="B41" s="29">
        <v>1299</v>
      </c>
      <c r="C41" s="29"/>
      <c r="D41" s="29"/>
      <c r="E41" s="23">
        <f t="shared" ref="E41:E64" si="0">D41/1.24+C41/1.22+B41</f>
        <v>1299</v>
      </c>
      <c r="F41" s="27">
        <f t="shared" ref="F41:F63" si="1">E41-G41</f>
        <v>129.90000000000009</v>
      </c>
      <c r="G41" s="25">
        <f t="shared" ref="G41:G63" si="2">E41-E41*0.1</f>
        <v>1169.0999999999999</v>
      </c>
    </row>
    <row r="42" spans="1:9" x14ac:dyDescent="0.35">
      <c r="A42" s="32" t="s">
        <v>50</v>
      </c>
      <c r="B42" s="29">
        <v>299.99</v>
      </c>
      <c r="C42" s="29"/>
      <c r="D42" s="29"/>
      <c r="E42" s="23">
        <f t="shared" si="0"/>
        <v>299.99</v>
      </c>
      <c r="F42" s="27">
        <f>E42-G42</f>
        <v>29.999000000000024</v>
      </c>
      <c r="G42" s="25">
        <f t="shared" si="2"/>
        <v>269.99099999999999</v>
      </c>
    </row>
    <row r="43" spans="1:9" x14ac:dyDescent="0.35">
      <c r="A43" s="32" t="s">
        <v>70</v>
      </c>
      <c r="B43" s="29">
        <v>24.99</v>
      </c>
      <c r="C43" s="29"/>
      <c r="D43" s="29"/>
      <c r="E43" s="23">
        <v>24.99</v>
      </c>
      <c r="F43" s="27">
        <f>E43-G43</f>
        <v>2.4989999999999988</v>
      </c>
      <c r="G43" s="25">
        <f>E43-E43*0.1</f>
        <v>22.491</v>
      </c>
    </row>
    <row r="44" spans="1:9" x14ac:dyDescent="0.35">
      <c r="A44" s="32" t="s">
        <v>71</v>
      </c>
      <c r="B44" s="29">
        <v>5.04</v>
      </c>
      <c r="C44" s="29"/>
      <c r="D44" s="29"/>
      <c r="E44" s="23">
        <v>5.04</v>
      </c>
      <c r="F44" s="27">
        <f>E44-G44</f>
        <v>0.50400000000000045</v>
      </c>
      <c r="G44" s="25">
        <f>E44-E44*0.1</f>
        <v>4.5359999999999996</v>
      </c>
    </row>
    <row r="45" spans="1:9" x14ac:dyDescent="0.35">
      <c r="A45" s="32" t="s">
        <v>69</v>
      </c>
      <c r="B45" s="29">
        <v>24.99</v>
      </c>
      <c r="C45" s="29"/>
      <c r="D45" s="29"/>
      <c r="E45" s="23">
        <v>24.99</v>
      </c>
      <c r="F45" s="27">
        <v>2.4990000000000001</v>
      </c>
      <c r="G45" s="25">
        <f>E45-E45*0.1</f>
        <v>22.491</v>
      </c>
    </row>
    <row r="46" spans="1:9" ht="29" x14ac:dyDescent="0.35">
      <c r="A46" s="42" t="s">
        <v>51</v>
      </c>
      <c r="B46" s="29">
        <v>49.99</v>
      </c>
      <c r="C46" s="29"/>
      <c r="D46" s="29"/>
      <c r="E46" s="23">
        <f t="shared" si="0"/>
        <v>49.99</v>
      </c>
      <c r="F46" s="27">
        <f t="shared" si="1"/>
        <v>4.9990000000000023</v>
      </c>
      <c r="G46" s="25">
        <f t="shared" si="2"/>
        <v>44.991</v>
      </c>
    </row>
    <row r="47" spans="1:9" ht="43.5" x14ac:dyDescent="0.35">
      <c r="A47" s="42" t="s">
        <v>52</v>
      </c>
      <c r="B47" s="29">
        <v>89.99</v>
      </c>
      <c r="C47" s="29"/>
      <c r="D47" s="29"/>
      <c r="E47" s="23">
        <f t="shared" si="0"/>
        <v>89.99</v>
      </c>
      <c r="F47" s="27">
        <f t="shared" si="1"/>
        <v>8.9989999999999952</v>
      </c>
      <c r="G47" s="25">
        <f t="shared" si="2"/>
        <v>80.991</v>
      </c>
    </row>
    <row r="48" spans="1:9" ht="43.5" x14ac:dyDescent="0.35">
      <c r="A48" s="42" t="s">
        <v>53</v>
      </c>
      <c r="B48" s="29">
        <v>128.99</v>
      </c>
      <c r="C48" s="29"/>
      <c r="D48" s="29"/>
      <c r="E48" s="23">
        <f t="shared" si="0"/>
        <v>128.99</v>
      </c>
      <c r="F48" s="27">
        <f t="shared" si="1"/>
        <v>12.899000000000001</v>
      </c>
      <c r="G48" s="25">
        <f t="shared" si="2"/>
        <v>116.09100000000001</v>
      </c>
    </row>
    <row r="49" spans="1:7" x14ac:dyDescent="0.35">
      <c r="A49" s="32" t="s">
        <v>54</v>
      </c>
      <c r="B49" s="29">
        <v>74.989999999999995</v>
      </c>
      <c r="C49" s="29"/>
      <c r="D49" s="29"/>
      <c r="E49" s="23">
        <f t="shared" si="0"/>
        <v>74.989999999999995</v>
      </c>
      <c r="F49" s="27">
        <f t="shared" si="1"/>
        <v>7.4989999999999952</v>
      </c>
      <c r="G49" s="25">
        <f t="shared" si="2"/>
        <v>67.491</v>
      </c>
    </row>
    <row r="50" spans="1:7" x14ac:dyDescent="0.35">
      <c r="A50" s="32" t="s">
        <v>55</v>
      </c>
      <c r="B50" s="29">
        <v>9.98</v>
      </c>
      <c r="C50" s="29"/>
      <c r="D50" s="29"/>
      <c r="E50" s="23">
        <f t="shared" si="0"/>
        <v>9.98</v>
      </c>
      <c r="F50" s="27">
        <f t="shared" si="1"/>
        <v>0.99799999999999933</v>
      </c>
      <c r="G50" s="25">
        <f t="shared" si="2"/>
        <v>8.9820000000000011</v>
      </c>
    </row>
    <row r="51" spans="1:7" ht="29" x14ac:dyDescent="0.35">
      <c r="A51" s="42" t="s">
        <v>66</v>
      </c>
      <c r="B51" s="29">
        <v>385</v>
      </c>
      <c r="C51" s="29"/>
      <c r="D51" s="29"/>
      <c r="E51" s="23">
        <f t="shared" si="0"/>
        <v>385</v>
      </c>
      <c r="F51" s="27">
        <f t="shared" si="1"/>
        <v>38.5</v>
      </c>
      <c r="G51" s="25">
        <f t="shared" si="2"/>
        <v>346.5</v>
      </c>
    </row>
    <row r="52" spans="1:7" x14ac:dyDescent="0.35">
      <c r="A52" s="32" t="s">
        <v>56</v>
      </c>
      <c r="B52" s="29">
        <v>14.99</v>
      </c>
      <c r="C52" s="29"/>
      <c r="D52" s="29"/>
      <c r="E52" s="23">
        <f t="shared" si="0"/>
        <v>14.99</v>
      </c>
      <c r="F52" s="27">
        <f t="shared" si="1"/>
        <v>1.4990000000000006</v>
      </c>
      <c r="G52" s="25">
        <f t="shared" si="2"/>
        <v>13.491</v>
      </c>
    </row>
    <row r="53" spans="1:7" x14ac:dyDescent="0.35">
      <c r="A53" s="32" t="s">
        <v>57</v>
      </c>
      <c r="B53" s="29">
        <v>24.99</v>
      </c>
      <c r="C53" s="29"/>
      <c r="D53" s="29"/>
      <c r="E53" s="23">
        <f t="shared" si="0"/>
        <v>24.99</v>
      </c>
      <c r="F53" s="27">
        <f t="shared" si="1"/>
        <v>2.4989999999999988</v>
      </c>
      <c r="G53" s="25">
        <f t="shared" si="2"/>
        <v>22.491</v>
      </c>
    </row>
    <row r="54" spans="1:7" ht="29" x14ac:dyDescent="0.35">
      <c r="A54" s="42" t="s">
        <v>58</v>
      </c>
      <c r="B54" s="29">
        <v>57</v>
      </c>
      <c r="C54" s="29"/>
      <c r="D54" s="29"/>
      <c r="E54" s="23">
        <f t="shared" si="0"/>
        <v>57</v>
      </c>
      <c r="F54" s="27">
        <f t="shared" si="1"/>
        <v>5.7000000000000028</v>
      </c>
      <c r="G54" s="25">
        <f t="shared" si="2"/>
        <v>51.3</v>
      </c>
    </row>
    <row r="55" spans="1:7" ht="29" x14ac:dyDescent="0.35">
      <c r="A55" s="42" t="s">
        <v>59</v>
      </c>
      <c r="B55" s="29">
        <v>9.99</v>
      </c>
      <c r="C55" s="29"/>
      <c r="D55" s="29"/>
      <c r="E55" s="23">
        <f t="shared" si="0"/>
        <v>9.99</v>
      </c>
      <c r="F55" s="27">
        <f t="shared" si="1"/>
        <v>0.99900000000000055</v>
      </c>
      <c r="G55" s="25">
        <f t="shared" si="2"/>
        <v>8.9909999999999997</v>
      </c>
    </row>
    <row r="56" spans="1:7" ht="29" x14ac:dyDescent="0.35">
      <c r="A56" s="42" t="s">
        <v>65</v>
      </c>
      <c r="B56" s="29">
        <v>987.6</v>
      </c>
      <c r="C56" s="29"/>
      <c r="D56" s="29"/>
      <c r="E56" s="23">
        <f t="shared" si="0"/>
        <v>987.6</v>
      </c>
      <c r="F56" s="27">
        <f t="shared" si="1"/>
        <v>98.759999999999991</v>
      </c>
      <c r="G56" s="25">
        <f t="shared" si="2"/>
        <v>888.84</v>
      </c>
    </row>
    <row r="57" spans="1:7" x14ac:dyDescent="0.35">
      <c r="A57" s="32" t="s">
        <v>67</v>
      </c>
      <c r="B57" s="35">
        <v>47.16</v>
      </c>
      <c r="C57" s="35"/>
      <c r="D57" s="35"/>
      <c r="E57" s="23">
        <f t="shared" si="0"/>
        <v>47.16</v>
      </c>
      <c r="F57" s="27">
        <f t="shared" si="1"/>
        <v>4.7160000000000011</v>
      </c>
      <c r="G57" s="25">
        <f t="shared" si="2"/>
        <v>42.443999999999996</v>
      </c>
    </row>
    <row r="58" spans="1:7" ht="29" x14ac:dyDescent="0.35">
      <c r="A58" s="42" t="s">
        <v>72</v>
      </c>
      <c r="B58" s="35">
        <v>37.99</v>
      </c>
      <c r="C58" s="35"/>
      <c r="D58" s="35"/>
      <c r="E58" s="23">
        <f t="shared" si="0"/>
        <v>37.99</v>
      </c>
      <c r="F58" s="27">
        <f t="shared" si="1"/>
        <v>3.7989999999999995</v>
      </c>
      <c r="G58" s="25">
        <f t="shared" si="2"/>
        <v>34.191000000000003</v>
      </c>
    </row>
    <row r="59" spans="1:7" x14ac:dyDescent="0.35">
      <c r="A59" s="42" t="s">
        <v>73</v>
      </c>
      <c r="B59" s="35">
        <v>34.950000000000003</v>
      </c>
      <c r="C59" s="35"/>
      <c r="D59" s="35"/>
      <c r="E59" s="23">
        <f t="shared" si="0"/>
        <v>34.950000000000003</v>
      </c>
      <c r="F59" s="27">
        <f t="shared" si="1"/>
        <v>3.495000000000001</v>
      </c>
      <c r="G59" s="25">
        <f t="shared" si="2"/>
        <v>31.455000000000002</v>
      </c>
    </row>
    <row r="60" spans="1:7" x14ac:dyDescent="0.35">
      <c r="A60" s="42" t="s">
        <v>74</v>
      </c>
      <c r="B60" s="35">
        <v>33</v>
      </c>
      <c r="C60" s="35"/>
      <c r="D60" s="35"/>
      <c r="E60" s="23">
        <f t="shared" si="0"/>
        <v>33</v>
      </c>
      <c r="F60" s="27">
        <f t="shared" si="1"/>
        <v>3.3000000000000007</v>
      </c>
      <c r="G60" s="25">
        <f t="shared" si="2"/>
        <v>29.7</v>
      </c>
    </row>
    <row r="61" spans="1:7" x14ac:dyDescent="0.35">
      <c r="A61" s="42" t="s">
        <v>75</v>
      </c>
      <c r="B61" s="35">
        <v>44.99</v>
      </c>
      <c r="C61" s="35"/>
      <c r="D61" s="35"/>
      <c r="E61" s="23">
        <f t="shared" si="0"/>
        <v>44.99</v>
      </c>
      <c r="F61" s="27">
        <f t="shared" si="1"/>
        <v>4.4990000000000023</v>
      </c>
      <c r="G61" s="25">
        <f t="shared" si="2"/>
        <v>40.491</v>
      </c>
    </row>
    <row r="62" spans="1:7" x14ac:dyDescent="0.35">
      <c r="A62" s="42" t="s">
        <v>76</v>
      </c>
      <c r="B62" s="35">
        <v>30</v>
      </c>
      <c r="C62" s="35"/>
      <c r="D62" s="35"/>
      <c r="E62" s="23">
        <f t="shared" si="0"/>
        <v>30</v>
      </c>
      <c r="F62" s="27">
        <f t="shared" si="1"/>
        <v>3</v>
      </c>
      <c r="G62" s="25">
        <f t="shared" si="2"/>
        <v>27</v>
      </c>
    </row>
    <row r="63" spans="1:7" x14ac:dyDescent="0.35">
      <c r="A63" s="32" t="s">
        <v>60</v>
      </c>
      <c r="B63" s="29">
        <v>34.9</v>
      </c>
      <c r="C63" s="29"/>
      <c r="D63" s="29"/>
      <c r="E63" s="23">
        <f t="shared" si="0"/>
        <v>34.9</v>
      </c>
      <c r="F63" s="27">
        <f t="shared" si="1"/>
        <v>3.490000000000002</v>
      </c>
      <c r="G63" s="25">
        <f t="shared" si="2"/>
        <v>31.409999999999997</v>
      </c>
    </row>
    <row r="64" spans="1:7" ht="15" thickBot="1" x14ac:dyDescent="0.4">
      <c r="A64" s="36" t="s">
        <v>64</v>
      </c>
      <c r="B64" s="29">
        <v>89.99</v>
      </c>
      <c r="C64" s="29"/>
      <c r="D64" s="29"/>
      <c r="E64" s="24">
        <f t="shared" si="0"/>
        <v>89.99</v>
      </c>
      <c r="F64" s="26">
        <f t="shared" ref="F64" si="3">E64-G64</f>
        <v>8.9989999999999952</v>
      </c>
      <c r="G64" s="25">
        <f t="shared" ref="G64" si="4">E64-E64*0.1</f>
        <v>80.991</v>
      </c>
    </row>
    <row r="65" spans="1:7" s="3" customFormat="1" ht="31" customHeight="1" thickBot="1" x14ac:dyDescent="0.4">
      <c r="A65" s="19" t="s">
        <v>23</v>
      </c>
      <c r="B65" s="38">
        <f t="shared" ref="B65:D65" si="5">SUM(B40:B64)</f>
        <v>3939.4099999999985</v>
      </c>
      <c r="C65" s="38">
        <f t="shared" si="5"/>
        <v>0</v>
      </c>
      <c r="D65" s="38">
        <f t="shared" si="5"/>
        <v>0</v>
      </c>
      <c r="E65" s="39">
        <f>SUM(E40:E64)</f>
        <v>3939.4099999999985</v>
      </c>
      <c r="F65" s="39">
        <f>SUM(F40:F64)</f>
        <v>393.94100000000014</v>
      </c>
      <c r="G65" s="37">
        <f>SUM(G40:G64)</f>
        <v>3545.4689999999996</v>
      </c>
    </row>
    <row r="66" spans="1:7" s="3" customFormat="1" ht="16" customHeight="1" thickBot="1" x14ac:dyDescent="0.4">
      <c r="A66" s="69" t="s">
        <v>43</v>
      </c>
      <c r="B66" s="70"/>
      <c r="C66" s="70"/>
      <c r="D66" s="70"/>
      <c r="E66" s="71"/>
      <c r="F66" s="85"/>
      <c r="G66" s="86"/>
    </row>
    <row r="67" spans="1:7" s="3" customFormat="1" ht="15" thickBot="1" x14ac:dyDescent="0.4">
      <c r="A67" s="77" t="s">
        <v>42</v>
      </c>
      <c r="B67" s="78"/>
      <c r="C67" s="78"/>
      <c r="D67" s="78"/>
      <c r="E67" s="78"/>
      <c r="F67" s="83">
        <f>G65-F66</f>
        <v>3545.4689999999996</v>
      </c>
      <c r="G67" s="84"/>
    </row>
    <row r="68" spans="1:7" ht="15" thickBot="1" x14ac:dyDescent="0.4"/>
    <row r="69" spans="1:7" ht="73" thickBot="1" x14ac:dyDescent="0.4">
      <c r="A69" s="19" t="s">
        <v>33</v>
      </c>
      <c r="B69" s="97" t="s">
        <v>78</v>
      </c>
      <c r="C69" s="97"/>
      <c r="D69" s="97"/>
      <c r="E69" s="98"/>
    </row>
    <row r="71" spans="1:7" ht="26" customHeight="1" thickBot="1" x14ac:dyDescent="0.4">
      <c r="A71" s="82" t="s">
        <v>41</v>
      </c>
      <c r="B71" s="82"/>
      <c r="C71" s="82"/>
      <c r="D71" s="82"/>
      <c r="E71" s="82"/>
    </row>
    <row r="72" spans="1:7" ht="30.65" customHeight="1" x14ac:dyDescent="0.35">
      <c r="A72" s="46" t="s">
        <v>13</v>
      </c>
      <c r="B72" s="47"/>
      <c r="C72" s="44" t="s">
        <v>18</v>
      </c>
      <c r="D72" s="44"/>
      <c r="E72" s="45"/>
    </row>
    <row r="73" spans="1:7" x14ac:dyDescent="0.35">
      <c r="A73" s="72"/>
      <c r="B73" s="73"/>
      <c r="C73" s="73"/>
      <c r="D73" s="73"/>
      <c r="E73" s="74"/>
    </row>
    <row r="74" spans="1:7" x14ac:dyDescent="0.35">
      <c r="A74" s="72"/>
      <c r="B74" s="73"/>
      <c r="C74" s="73"/>
      <c r="D74" s="73"/>
      <c r="E74" s="74"/>
    </row>
    <row r="75" spans="1:7" x14ac:dyDescent="0.35">
      <c r="A75" s="72"/>
      <c r="B75" s="73"/>
      <c r="C75" s="73"/>
      <c r="D75" s="73"/>
      <c r="E75" s="74"/>
    </row>
    <row r="76" spans="1:7" x14ac:dyDescent="0.35">
      <c r="A76" s="72"/>
      <c r="B76" s="73"/>
      <c r="C76" s="73"/>
      <c r="D76" s="73"/>
      <c r="E76" s="74"/>
    </row>
    <row r="77" spans="1:7" x14ac:dyDescent="0.35">
      <c r="A77" s="72"/>
      <c r="B77" s="73"/>
      <c r="C77" s="73"/>
      <c r="D77" s="73"/>
      <c r="E77" s="74"/>
    </row>
    <row r="78" spans="1:7" x14ac:dyDescent="0.35">
      <c r="A78" s="72"/>
      <c r="B78" s="73"/>
      <c r="C78" s="73"/>
      <c r="D78" s="73"/>
      <c r="E78" s="74"/>
    </row>
    <row r="79" spans="1:7" ht="15" thickBot="1" x14ac:dyDescent="0.4">
      <c r="A79" s="87"/>
      <c r="B79" s="88"/>
      <c r="C79" s="88"/>
      <c r="D79" s="88"/>
      <c r="E79" s="89"/>
    </row>
    <row r="81" spans="1:3" x14ac:dyDescent="0.35">
      <c r="A81" s="3" t="s">
        <v>32</v>
      </c>
    </row>
    <row r="82" spans="1:3" x14ac:dyDescent="0.35">
      <c r="A82" s="3" t="s">
        <v>26</v>
      </c>
    </row>
    <row r="83" spans="1:3" x14ac:dyDescent="0.35">
      <c r="A83" s="3" t="s">
        <v>27</v>
      </c>
    </row>
    <row r="84" spans="1:3" x14ac:dyDescent="0.35">
      <c r="A84" s="3" t="s">
        <v>39</v>
      </c>
    </row>
    <row r="85" spans="1:3" x14ac:dyDescent="0.35">
      <c r="A85" s="3" t="s">
        <v>40</v>
      </c>
    </row>
    <row r="87" spans="1:3" x14ac:dyDescent="0.35">
      <c r="A87" s="2" t="s">
        <v>10</v>
      </c>
      <c r="B87" s="90" t="s">
        <v>46</v>
      </c>
      <c r="C87" s="90"/>
    </row>
    <row r="88" spans="1:3" x14ac:dyDescent="0.35">
      <c r="B88" s="91" t="s">
        <v>19</v>
      </c>
      <c r="C88" s="91"/>
    </row>
  </sheetData>
  <mergeCells count="47">
    <mergeCell ref="B88:C88"/>
    <mergeCell ref="A76:B76"/>
    <mergeCell ref="C76:E76"/>
    <mergeCell ref="A77:B77"/>
    <mergeCell ref="C77:E77"/>
    <mergeCell ref="A78:B78"/>
    <mergeCell ref="C78:E78"/>
    <mergeCell ref="A75:B75"/>
    <mergeCell ref="C75:E75"/>
    <mergeCell ref="A79:B79"/>
    <mergeCell ref="C79:E79"/>
    <mergeCell ref="B87:C87"/>
    <mergeCell ref="A74:B74"/>
    <mergeCell ref="C74:E74"/>
    <mergeCell ref="B35:D35"/>
    <mergeCell ref="A38:G38"/>
    <mergeCell ref="B69:E69"/>
    <mergeCell ref="A71:E71"/>
    <mergeCell ref="F67:G67"/>
    <mergeCell ref="F66:G66"/>
    <mergeCell ref="A21:D21"/>
    <mergeCell ref="A73:B73"/>
    <mergeCell ref="C73:E73"/>
    <mergeCell ref="B29:D29"/>
    <mergeCell ref="B30:D30"/>
    <mergeCell ref="B31:D31"/>
    <mergeCell ref="B32:D32"/>
    <mergeCell ref="B33:D33"/>
    <mergeCell ref="B34:D34"/>
    <mergeCell ref="A22:D22"/>
    <mergeCell ref="A67:E67"/>
    <mergeCell ref="A1:D1"/>
    <mergeCell ref="C72:E72"/>
    <mergeCell ref="A72:B72"/>
    <mergeCell ref="A3:B3"/>
    <mergeCell ref="A27:D27"/>
    <mergeCell ref="B28:D28"/>
    <mergeCell ref="B9:D9"/>
    <mergeCell ref="B6:D6"/>
    <mergeCell ref="B7:D7"/>
    <mergeCell ref="B8:D8"/>
    <mergeCell ref="A25:D25"/>
    <mergeCell ref="B13:D13"/>
    <mergeCell ref="B15:D15"/>
    <mergeCell ref="B16:D16"/>
    <mergeCell ref="A24:D24"/>
    <mergeCell ref="A66:E66"/>
  </mergeCells>
  <hyperlinks>
    <hyperlink ref="D17" r:id="rId1" xr:uid="{782B04D8-4610-4BDA-9079-B33F3F63A0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Ursula Rahnik</cp:lastModifiedBy>
  <dcterms:created xsi:type="dcterms:W3CDTF">2025-08-12T06:56:37Z</dcterms:created>
  <dcterms:modified xsi:type="dcterms:W3CDTF">2025-09-30T17:29:33Z</dcterms:modified>
</cp:coreProperties>
</file>